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esktop\CARPETA FISCAL\Imajsma\2021\CUENTA PUBLICA 2021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<sst xmlns="http://schemas.openxmlformats.org/spreadsheetml/2006/main" count="897" uniqueCount="633">
  <si>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</si>
  <si>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</si>
  <si>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</si>
  <si>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</si>
  <si>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</si>
  <si>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</si>
  <si>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</si>
  <si>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</si>
  <si>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</si>
  <si>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</si>
  <si>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</si>
  <si>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</si>
  <si>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</si>
  <si>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</si>
  <si>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</si>
  <si>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</si>
  <si>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</si>
  <si>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</si>
  <si>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</si>
  <si>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</si>
  <si>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</si>
  <si>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</si>
  <si>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</si>
  <si>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</si>
  <si>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</si>
  <si>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</si>
  <si>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</si>
  <si>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</si>
  <si>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</si>
  <si>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</si>
  <si>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</si>
  <si>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</si>
  <si>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</si>
  <si>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</si>
  <si>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</si>
  <si>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</si>
  <si>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</si>
  <si>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</si>
  <si>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</si>
  <si>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</si>
  <si>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</si>
  <si>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</si>
  <si>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</si>
  <si>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</si>
  <si>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</si>
  <si>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</si>
  <si>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</si>
  <si>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</si>
  <si>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</si>
  <si>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</si>
  <si>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</si>
  <si>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</si>
  <si>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</si>
  <si>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</si>
  <si>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</si>
  <si>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</si>
  <si>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</si>
  <si>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</si>
  <si>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</si>
  <si>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</si>
  <si>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</si>
  <si>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</si>
  <si>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</si>
  <si>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</si>
  <si>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</si>
  <si>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</si>
  <si>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</si>
  <si>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</si>
  <si>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</si>
  <si>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</si>
  <si>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</si>
  <si>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</si>
  <si>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</si>
  <si>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</si>
  <si>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</si>
  <si>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</si>
  <si>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</si>
  <si>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</si>
  <si>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</si>
  <si>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</si>
  <si>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</si>
  <si>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</si>
  <si>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</si>
  <si>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</si>
  <si>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</si>
  <si>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</si>
  <si>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</si>
  <si>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</si>
  <si>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</si>
  <si>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</si>
  <si>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</si>
  <si>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</si>
  <si>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</si>
  <si>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</si>
  <si>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</si>
  <si>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</si>
  <si>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</si>
  <si>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</si>
  <si>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</si>
  <si>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</si>
  <si>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</si>
  <si>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</si>
  <si>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</si>
  <si>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</si>
  <si>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</si>
  <si>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</si>
  <si>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</si>
  <si>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</si>
  <si>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</si>
  <si>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</si>
  <si>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</si>
  <si>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</si>
  <si>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</si>
  <si>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</si>
  <si>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</si>
  <si>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</si>
  <si>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</si>
  <si>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</si>
  <si>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</si>
  <si>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</si>
  <si>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</si>
  <si>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</si>
  <si>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</si>
  <si>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</si>
  <si>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</si>
  <si>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</si>
  <si>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</si>
  <si>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</si>
  <si>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</si>
  <si>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</si>
  <si>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</si>
  <si>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</si>
  <si>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</si>
  <si>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</si>
  <si>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</si>
  <si>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</si>
  <si>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</si>
  <si>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</si>
  <si>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</si>
  <si>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</si>
  <si>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</si>
  <si>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</si>
  <si>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</si>
  <si>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</si>
  <si>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</si>
  <si>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</si>
  <si>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</si>
  <si>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</si>
  <si>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</si>
  <si>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</si>
  <si>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</si>
  <si>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</si>
  <si>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</si>
  <si>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</si>
  <si>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</si>
  <si>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</si>
  <si>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</si>
  <si>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</si>
  <si>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</si>
  <si>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</si>
  <si>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</si>
  <si>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</si>
  <si>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</si>
  <si>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</si>
  <si>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</si>
  <si>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</si>
  <si>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</si>
  <si>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</si>
  <si>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</si>
  <si>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</si>
  <si>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</si>
  <si>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</si>
  <si>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</si>
  <si>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</si>
  <si>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</si>
  <si>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</si>
  <si>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</si>
  <si>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</si>
  <si>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</si>
  <si>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</si>
  <si>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</si>
  <si>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</si>
  <si>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</si>
  <si>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</si>
  <si>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</si>
  <si>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</si>
  <si>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</si>
  <si>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</si>
  <si>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</si>
  <si>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</si>
  <si>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</si>
  <si>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</si>
  <si>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</si>
  <si>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</si>
  <si>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</si>
  <si>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</si>
  <si>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</si>
  <si>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</si>
  <si>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</si>
  <si>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</si>
  <si>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</si>
  <si>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</si>
  <si>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</si>
  <si>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</si>
  <si>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</si>
  <si>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</si>
  <si>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</si>
  <si>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</si>
  <si>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</si>
  <si>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</si>
  <si>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</si>
  <si>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</si>
  <si>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</si>
  <si>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</si>
  <si>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</si>
  <si>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</si>
  <si>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</si>
  <si>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</si>
  <si>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</si>
  <si>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</si>
  <si>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</si>
  <si>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</si>
  <si>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</si>
  <si>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</si>
  <si>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</si>
  <si>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</si>
  <si>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</si>
  <si>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</si>
  <si>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</si>
  <si>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</si>
  <si>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</si>
  <si>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</si>
  <si>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</si>
  <si>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</si>
  <si>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</si>
  <si>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</si>
  <si>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</si>
  <si>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</si>
  <si>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</si>
  <si>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</si>
  <si>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</si>
  <si>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</si>
  <si>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</si>
  <si>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</si>
  <si>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</si>
  <si>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</si>
  <si>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</si>
  <si>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</si>
  <si>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</si>
  <si>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</si>
  <si>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</si>
  <si>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</si>
  <si>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</si>
  <si>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</si>
  <si>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</si>
  <si>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</si>
  <si>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</si>
  <si>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</si>
  <si>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</si>
  <si>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</si>
  <si>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</si>
  <si>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</si>
  <si>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</si>
  <si>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</si>
  <si>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</si>
  <si>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</si>
  <si>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</si>
  <si>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</si>
  <si>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</si>
  <si>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</si>
  <si>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</si>
  <si>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</si>
  <si>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</si>
  <si>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</si>
  <si>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</si>
  <si>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</si>
  <si>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</si>
  <si>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</si>
  <si>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</si>
  <si>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</si>
  <si>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</si>
  <si>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</si>
  <si>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</si>
  <si>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</si>
  <si>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</si>
  <si>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</si>
  <si>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</si>
  <si>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</si>
  <si>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</si>
  <si>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</si>
  <si>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</si>
  <si>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</si>
  <si>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</si>
  <si>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</si>
  <si>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</si>
  <si>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</si>
  <si>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</si>
  <si>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</si>
  <si>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</si>
  <si>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</si>
  <si>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</si>
  <si>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</si>
  <si>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</si>
  <si>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</si>
  <si>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</si>
  <si>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</si>
  <si>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</si>
  <si>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</si>
  <si>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</si>
  <si>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</si>
  <si>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</si>
  <si>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</si>
  <si>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</si>
  <si>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</si>
  <si>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</si>
  <si>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</si>
  <si>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</si>
  <si>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</si>
  <si>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</si>
  <si>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</si>
  <si>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</si>
  <si>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</si>
  <si>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</si>
  <si>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</si>
  <si>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</si>
  <si>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</si>
  <si>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</si>
  <si>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</si>
  <si>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</si>
  <si>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</si>
  <si>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</si>
  <si>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</si>
  <si>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</si>
  <si>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</si>
  <si>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</si>
  <si>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</si>
  <si>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</si>
  <si>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</si>
  <si>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</si>
  <si>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</si>
  <si>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</si>
  <si>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</si>
  <si>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</si>
  <si>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</si>
  <si>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</si>
  <si>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</si>
  <si>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</si>
  <si>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</si>
  <si>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</si>
  <si>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</si>
  <si>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</si>
  <si>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</si>
  <si>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</si>
  <si>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</si>
  <si>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</si>
  <si>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</si>
  <si>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</si>
  <si>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</si>
  <si>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</si>
  <si>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</si>
  <si>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</si>
  <si>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</si>
  <si>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</si>
  <si>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</si>
  <si>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</si>
  <si>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</si>
  <si>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</si>
  <si>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</si>
  <si>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</si>
  <si>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</si>
  <si>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</si>
  <si>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</si>
  <si>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</si>
  <si>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</si>
  <si>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</si>
  <si>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</si>
  <si>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</si>
  <si>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</si>
  <si>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</si>
  <si>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</si>
  <si>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</si>
  <si>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</si>
  <si>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</si>
  <si>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</si>
  <si>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</si>
  <si>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</si>
  <si>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</si>
  <si>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</si>
  <si>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</si>
  <si>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</si>
  <si>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</si>
  <si>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</si>
  <si>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</si>
  <si>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</si>
  <si>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</si>
  <si>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</si>
  <si>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</si>
  <si>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</si>
  <si>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</si>
  <si>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</si>
  <si>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</si>
  <si>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</si>
  <si>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</si>
  <si>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</si>
  <si>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</si>
  <si>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</si>
  <si>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</si>
  <si>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</si>
  <si>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</si>
  <si>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</si>
  <si>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</si>
  <si>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</si>
  <si>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</si>
  <si>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</si>
  <si>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</si>
  <si>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</si>
  <si>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</si>
  <si>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</si>
  <si>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</si>
  <si>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</si>
  <si>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</si>
  <si>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</si>
  <si>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</si>
  <si>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</si>
  <si>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</si>
  <si>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</si>
  <si>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</si>
  <si>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</si>
  <si>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</si>
  <si>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</si>
  <si>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</si>
  <si>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</si>
  <si>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</si>
  <si>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</si>
  <si>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</si>
  <si>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</si>
  <si>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</si>
  <si>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</si>
  <si>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</si>
  <si>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</si>
  <si>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</si>
  <si>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</si>
  <si>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</si>
  <si>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</si>
  <si>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</si>
  <si>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</si>
  <si>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</si>
  <si>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</si>
  <si>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</si>
  <si>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</si>
  <si>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</si>
  <si>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</si>
  <si>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</si>
  <si>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</si>
  <si>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</si>
  <si>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</si>
  <si>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</si>
  <si>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</si>
  <si>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</si>
  <si>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</si>
  <si>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</si>
  <si>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</si>
  <si>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</si>
  <si>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</si>
  <si>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</si>
  <si>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</si>
  <si>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</si>
  <si>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</si>
  <si>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</si>
  <si>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</si>
  <si>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</si>
  <si>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</si>
  <si>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</si>
  <si>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</si>
  <si>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</si>
  <si>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</si>
  <si>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</si>
  <si>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</si>
  <si>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</si>
  <si>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</si>
  <si>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</si>
  <si>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</si>
  <si>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</si>
  <si>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</si>
  <si>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</si>
  <si>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</si>
  <si>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</si>
  <si>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</si>
  <si>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</si>
  <si>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</si>
  <si>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</si>
  <si>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</si>
  <si>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</si>
  <si>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</si>
  <si>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</si>
  <si>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</si>
  <si>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</si>
  <si>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</si>
  <si>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</si>
  <si>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</si>
  <si>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</si>
  <si>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</si>
  <si>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</si>
  <si>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</si>
  <si>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</si>
  <si>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</si>
  <si>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</si>
  <si>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</si>
  <si>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</si>
  <si>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</si>
  <si>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</si>
  <si>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</si>
  <si>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</si>
  <si>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</si>
  <si>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</si>
  <si>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</si>
  <si>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</si>
  <si>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</si>
  <si>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</si>
  <si>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</si>
  <si>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</si>
  <si>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</si>
  <si>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</si>
  <si>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</si>
  <si>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</si>
  <si>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</si>
  <si>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</si>
  <si>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</si>
  <si>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</si>
  <si>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</si>
  <si>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</si>
  <si>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</si>
  <si>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</si>
  <si>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</si>
  <si>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</si>
  <si>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</si>
  <si>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</si>
  <si>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</si>
  <si>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</si>
  <si>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</si>
  <si>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</si>
  <si>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</si>
  <si>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</si>
  <si>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</si>
  <si>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</si>
  <si>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</si>
  <si>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</si>
  <si>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</si>
  <si>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</si>
  <si>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</si>
  <si>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</si>
  <si>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</si>
  <si>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</si>
  <si>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</si>
  <si>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</si>
  <si>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</si>
  <si>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</si>
  <si>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</si>
  <si>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</si>
  <si>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</si>
  <si>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</si>
  <si>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</si>
  <si>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</si>
  <si>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</si>
  <si>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</si>
  <si>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</si>
  <si>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</si>
  <si>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</si>
  <si>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</si>
  <si>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</si>
  <si>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</si>
  <si>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</si>
  <si>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</si>
  <si>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</si>
  <si>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</si>
  <si>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</si>
  <si>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</si>
  <si>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</si>
  <si>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</si>
  <si>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</si>
  <si>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</si>
  <si>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</si>
  <si>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</si>
  <si>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</si>
  <si>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</si>
  <si>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</si>
  <si>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</si>
  <si>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</si>
  <si>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</si>
  <si>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</si>
  <si>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</si>
  <si>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</si>
  <si>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</si>
  <si>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</si>
  <si>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</si>
  <si>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</si>
  <si>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</si>
  <si>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</si>
  <si>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</si>
  <si>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</si>
  <si>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</si>
  <si>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</si>
  <si>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</si>
  <si>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</si>
  <si>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</si>
  <si>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</si>
  <si>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</si>
  <si>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</si>
  <si>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</si>
  <si>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</si>
  <si>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</si>
  <si>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</si>
  <si>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</si>
  <si>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</si>
  <si>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</si>
  <si>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</si>
  <si>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</si>
  <si>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</si>
  <si>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</si>
  <si>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</si>
  <si>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</si>
  <si>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</si>
  <si>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</si>
  <si>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</si>
  <si>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</si>
  <si>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</si>
  <si>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Atención a la Juventud de San Miguel Allende, Gto.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</si>
  <si>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</si>
  <si>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</si>
  <si>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</si>
  <si>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</si>
  <si>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Genaro Antonio Sanchez Murillo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</si>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</sst>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9" borderId="0" xfId="16" applyFont="1" applyFill="1" applyBorder="1" applyAlignment="1">
      <alignment vertical="top"/>
    </xf>
    <xf numFmtId="0" fontId="8" fillId="0" borderId="0" xfId="16" applyFont="1"/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/>
      <protection locked="0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31" activePane="bottomLeft" state="frozen"/>
      <selection activeCell="A14" sqref="A14:B14"/>
      <selection pane="bottomLeft" activeCell="A37" sqref="A3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2" spans="1:4" ht="15" x14ac:dyDescent="0.25">
      <c r="A42" s="165" t="s">
        <v>628</v>
      </c>
      <c r="B42" s="166"/>
      <c r="C42"/>
      <c r="D42"/>
    </row>
    <row r="43" spans="1:4" ht="15" x14ac:dyDescent="0.25">
      <c r="A43" s="103"/>
      <c r="B43" s="103"/>
      <c r="C43"/>
      <c r="D43"/>
    </row>
    <row r="44" spans="1:4" ht="15" x14ac:dyDescent="0.25">
      <c r="A44" s="103"/>
      <c r="B44" s="103"/>
      <c r="C44"/>
      <c r="D44"/>
    </row>
    <row r="45" spans="1:4" ht="15" x14ac:dyDescent="0.25">
      <c r="A45"/>
      <c r="B45" s="167" t="s">
        <v>629</v>
      </c>
      <c r="C45"/>
      <c r="D45" s="168" t="s">
        <v>630</v>
      </c>
    </row>
    <row r="46" spans="1:4" ht="15" x14ac:dyDescent="0.25">
      <c r="A46"/>
      <c r="B46" s="168" t="s">
        <v>631</v>
      </c>
      <c r="C46"/>
      <c r="D46" s="169" t="s">
        <v>632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0" sqref="B1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7719249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7719249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31" sqref="C3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7671627.1100000003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6119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6119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260070.98</v>
      </c>
    </row>
    <row r="31" spans="1:3" x14ac:dyDescent="0.2">
      <c r="A31" s="100" t="s">
        <v>564</v>
      </c>
      <c r="B31" s="83" t="s">
        <v>442</v>
      </c>
      <c r="C31" s="93">
        <v>260070.98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7925579.0900000008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A64" sqref="A6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53" zoomScale="106" zoomScaleNormal="106" workbookViewId="0">
      <selection activeCell="C53" sqref="C5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14603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-855.6</v>
      </c>
      <c r="D20" s="26">
        <v>-855.6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5357.09</v>
      </c>
      <c r="D21" s="26">
        <v>5357.09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57.32</v>
      </c>
      <c r="D23" s="26">
        <v>57.32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5236</v>
      </c>
      <c r="D24" s="26">
        <v>5236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1633349.0599999998</v>
      </c>
      <c r="D62" s="26">
        <f t="shared" ref="D62:E62" si="0">SUM(D63:D70)</f>
        <v>236240.11</v>
      </c>
      <c r="E62" s="26">
        <f t="shared" si="0"/>
        <v>-803723.25</v>
      </c>
    </row>
    <row r="63" spans="1:9" x14ac:dyDescent="0.2">
      <c r="A63" s="24">
        <v>1241</v>
      </c>
      <c r="B63" s="22" t="s">
        <v>240</v>
      </c>
      <c r="C63" s="26">
        <v>226639.67</v>
      </c>
      <c r="D63" s="26">
        <v>25066.73</v>
      </c>
      <c r="E63" s="26">
        <v>-111290.98</v>
      </c>
    </row>
    <row r="64" spans="1:9" x14ac:dyDescent="0.2">
      <c r="A64" s="24">
        <v>1242</v>
      </c>
      <c r="B64" s="22" t="s">
        <v>241</v>
      </c>
      <c r="C64" s="26">
        <v>104069.57</v>
      </c>
      <c r="D64" s="26">
        <v>16789.169999999998</v>
      </c>
      <c r="E64" s="26">
        <v>-38804.879999999997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1252141</v>
      </c>
      <c r="D66" s="26">
        <v>189450.5</v>
      </c>
      <c r="E66" s="26">
        <v>-640694.34</v>
      </c>
    </row>
    <row r="67" spans="1:9" x14ac:dyDescent="0.2">
      <c r="A67" s="24">
        <v>1245</v>
      </c>
      <c r="B67" s="22" t="s">
        <v>244</v>
      </c>
      <c r="C67" s="26">
        <v>1161.68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49337.14</v>
      </c>
      <c r="D68" s="26">
        <v>4933.71</v>
      </c>
      <c r="E68" s="26">
        <v>-12933.05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264657</v>
      </c>
      <c r="D74" s="26">
        <f>SUM(D75:D79)</f>
        <v>14419.2</v>
      </c>
      <c r="E74" s="26">
        <f>SUM(E75:E79)</f>
        <v>172965.4</v>
      </c>
    </row>
    <row r="75" spans="1:9" x14ac:dyDescent="0.2">
      <c r="A75" s="24">
        <v>1251</v>
      </c>
      <c r="B75" s="22" t="s">
        <v>250</v>
      </c>
      <c r="C75" s="26">
        <v>221657</v>
      </c>
      <c r="D75" s="26">
        <v>10119.200000000001</v>
      </c>
      <c r="E75" s="26">
        <v>167232.07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43000</v>
      </c>
      <c r="D78" s="26">
        <v>4300</v>
      </c>
      <c r="E78" s="26">
        <v>5733.33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87800.790000000008</v>
      </c>
      <c r="D110" s="26">
        <f>SUM(D111:D119)</f>
        <v>87800.790000000008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59860.43</v>
      </c>
      <c r="D111" s="26">
        <f>C111</f>
        <v>59860.43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4291.3900000000003</v>
      </c>
      <c r="D112" s="26">
        <f t="shared" ref="D112:D119" si="1">C112</f>
        <v>4291.3900000000003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23648.97</v>
      </c>
      <c r="D117" s="26">
        <f t="shared" si="1"/>
        <v>23648.97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193" zoomScaleNormal="100" workbookViewId="0">
      <selection activeCell="C231" sqref="C23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7719249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7719249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7719249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7925579.0900000008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4795580.82</v>
      </c>
      <c r="D100" s="59">
        <f>C100/$C$99</f>
        <v>0.60507639448715667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1971684.84</v>
      </c>
      <c r="D101" s="59">
        <f t="shared" ref="D101:D164" si="0">C101/$C$99</f>
        <v>0.24877486144674885</v>
      </c>
      <c r="E101" s="58"/>
    </row>
    <row r="102" spans="1:5" x14ac:dyDescent="0.2">
      <c r="A102" s="56">
        <v>5111</v>
      </c>
      <c r="B102" s="53" t="s">
        <v>364</v>
      </c>
      <c r="C102" s="57">
        <v>1154658.69</v>
      </c>
      <c r="D102" s="59">
        <f t="shared" si="0"/>
        <v>0.14568761183102391</v>
      </c>
      <c r="E102" s="58"/>
    </row>
    <row r="103" spans="1:5" x14ac:dyDescent="0.2">
      <c r="A103" s="56">
        <v>5112</v>
      </c>
      <c r="B103" s="53" t="s">
        <v>365</v>
      </c>
      <c r="C103" s="57">
        <v>454512.27</v>
      </c>
      <c r="D103" s="59">
        <f t="shared" si="0"/>
        <v>5.734751553655873E-2</v>
      </c>
      <c r="E103" s="58"/>
    </row>
    <row r="104" spans="1:5" x14ac:dyDescent="0.2">
      <c r="A104" s="56">
        <v>5113</v>
      </c>
      <c r="B104" s="53" t="s">
        <v>366</v>
      </c>
      <c r="C104" s="57">
        <v>110649.58</v>
      </c>
      <c r="D104" s="59">
        <f t="shared" si="0"/>
        <v>1.3961071959979645E-2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251864.3</v>
      </c>
      <c r="D106" s="59">
        <f t="shared" si="0"/>
        <v>3.1778662119186542E-2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177257.26</v>
      </c>
      <c r="D108" s="59">
        <f t="shared" si="0"/>
        <v>2.2365212432698088E-2</v>
      </c>
      <c r="E108" s="58"/>
    </row>
    <row r="109" spans="1:5" x14ac:dyDescent="0.2">
      <c r="A109" s="56">
        <v>5121</v>
      </c>
      <c r="B109" s="53" t="s">
        <v>371</v>
      </c>
      <c r="C109" s="57">
        <v>66618.3</v>
      </c>
      <c r="D109" s="59">
        <f t="shared" si="0"/>
        <v>8.4054804378969356E-3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3822</v>
      </c>
      <c r="D111" s="59">
        <f t="shared" si="0"/>
        <v>4.8223605576308743E-4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106816.96000000001</v>
      </c>
      <c r="D114" s="59">
        <f t="shared" si="0"/>
        <v>1.3477495939038063E-2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2646638.7200000002</v>
      </c>
      <c r="D118" s="59">
        <f t="shared" si="0"/>
        <v>0.33393632060770967</v>
      </c>
      <c r="E118" s="58"/>
    </row>
    <row r="119" spans="1:5" x14ac:dyDescent="0.2">
      <c r="A119" s="56">
        <v>5131</v>
      </c>
      <c r="B119" s="53" t="s">
        <v>381</v>
      </c>
      <c r="C119" s="57">
        <v>38923.93</v>
      </c>
      <c r="D119" s="59">
        <f t="shared" si="0"/>
        <v>4.9111780423857958E-3</v>
      </c>
      <c r="E119" s="58"/>
    </row>
    <row r="120" spans="1:5" x14ac:dyDescent="0.2">
      <c r="A120" s="56">
        <v>5132</v>
      </c>
      <c r="B120" s="53" t="s">
        <v>382</v>
      </c>
      <c r="C120" s="57">
        <v>1137943.56</v>
      </c>
      <c r="D120" s="59">
        <f t="shared" si="0"/>
        <v>0.14357860127038363</v>
      </c>
      <c r="E120" s="58"/>
    </row>
    <row r="121" spans="1:5" x14ac:dyDescent="0.2">
      <c r="A121" s="56">
        <v>5133</v>
      </c>
      <c r="B121" s="53" t="s">
        <v>383</v>
      </c>
      <c r="C121" s="57">
        <v>608465.4</v>
      </c>
      <c r="D121" s="59">
        <f t="shared" si="0"/>
        <v>7.6772358598720378E-2</v>
      </c>
      <c r="E121" s="58"/>
    </row>
    <row r="122" spans="1:5" x14ac:dyDescent="0.2">
      <c r="A122" s="56">
        <v>5134</v>
      </c>
      <c r="B122" s="53" t="s">
        <v>384</v>
      </c>
      <c r="C122" s="57">
        <v>43328.88</v>
      </c>
      <c r="D122" s="59">
        <f t="shared" si="0"/>
        <v>5.4669670831585873E-3</v>
      </c>
      <c r="E122" s="58"/>
    </row>
    <row r="123" spans="1:5" x14ac:dyDescent="0.2">
      <c r="A123" s="56">
        <v>5135</v>
      </c>
      <c r="B123" s="53" t="s">
        <v>385</v>
      </c>
      <c r="C123" s="57">
        <v>45306</v>
      </c>
      <c r="D123" s="59">
        <f t="shared" si="0"/>
        <v>5.716427719100586E-3</v>
      </c>
      <c r="E123" s="58"/>
    </row>
    <row r="124" spans="1:5" x14ac:dyDescent="0.2">
      <c r="A124" s="56">
        <v>5136</v>
      </c>
      <c r="B124" s="53" t="s">
        <v>386</v>
      </c>
      <c r="C124" s="57">
        <v>476610.11</v>
      </c>
      <c r="D124" s="59">
        <f t="shared" si="0"/>
        <v>6.0135682779490114E-2</v>
      </c>
      <c r="E124" s="58"/>
    </row>
    <row r="125" spans="1:5" x14ac:dyDescent="0.2">
      <c r="A125" s="56">
        <v>5137</v>
      </c>
      <c r="B125" s="53" t="s">
        <v>387</v>
      </c>
      <c r="C125" s="57">
        <v>39489.47</v>
      </c>
      <c r="D125" s="59">
        <f t="shared" si="0"/>
        <v>4.9825343424842409E-3</v>
      </c>
      <c r="E125" s="58"/>
    </row>
    <row r="126" spans="1:5" x14ac:dyDescent="0.2">
      <c r="A126" s="56">
        <v>5138</v>
      </c>
      <c r="B126" s="53" t="s">
        <v>388</v>
      </c>
      <c r="C126" s="57">
        <v>212900.27</v>
      </c>
      <c r="D126" s="59">
        <f t="shared" si="0"/>
        <v>2.686242450960135E-2</v>
      </c>
      <c r="E126" s="58"/>
    </row>
    <row r="127" spans="1:5" x14ac:dyDescent="0.2">
      <c r="A127" s="56">
        <v>5139</v>
      </c>
      <c r="B127" s="53" t="s">
        <v>389</v>
      </c>
      <c r="C127" s="57">
        <v>43671.1</v>
      </c>
      <c r="D127" s="59">
        <f t="shared" si="0"/>
        <v>5.5101462623849727E-3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2869927.29</v>
      </c>
      <c r="D128" s="59">
        <f t="shared" si="0"/>
        <v>0.36210947583894465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2869927.29</v>
      </c>
      <c r="D138" s="59">
        <f t="shared" si="0"/>
        <v>0.36210947583894465</v>
      </c>
      <c r="E138" s="58"/>
    </row>
    <row r="139" spans="1:5" x14ac:dyDescent="0.2">
      <c r="A139" s="56">
        <v>5241</v>
      </c>
      <c r="B139" s="53" t="s">
        <v>399</v>
      </c>
      <c r="C139" s="57">
        <v>2787927.29</v>
      </c>
      <c r="D139" s="59">
        <f t="shared" si="0"/>
        <v>0.35176322869803067</v>
      </c>
      <c r="E139" s="58"/>
    </row>
    <row r="140" spans="1:5" x14ac:dyDescent="0.2">
      <c r="A140" s="56">
        <v>5242</v>
      </c>
      <c r="B140" s="53" t="s">
        <v>400</v>
      </c>
      <c r="C140" s="57">
        <v>82000</v>
      </c>
      <c r="D140" s="59">
        <f t="shared" si="0"/>
        <v>1.0346247140913964E-2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260070.98</v>
      </c>
      <c r="D186" s="59">
        <f t="shared" si="1"/>
        <v>3.2814129673898691E-2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260070.98</v>
      </c>
      <c r="D187" s="59">
        <f t="shared" si="1"/>
        <v>3.2814129673898691E-2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236240.11</v>
      </c>
      <c r="D192" s="59">
        <f t="shared" si="1"/>
        <v>2.9807299544593904E-2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14419.2</v>
      </c>
      <c r="D194" s="59">
        <f t="shared" si="1"/>
        <v>1.8193244728569101E-3</v>
      </c>
      <c r="E194" s="58"/>
    </row>
    <row r="195" spans="1:5" x14ac:dyDescent="0.2">
      <c r="A195" s="56">
        <v>5518</v>
      </c>
      <c r="B195" s="53" t="s">
        <v>82</v>
      </c>
      <c r="C195" s="57">
        <v>9411.67</v>
      </c>
      <c r="D195" s="59">
        <f t="shared" si="1"/>
        <v>1.1875056564478747E-3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61437.21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-206330.09</v>
      </c>
    </row>
    <row r="15" spans="1:5" x14ac:dyDescent="0.2">
      <c r="A15" s="35">
        <v>3220</v>
      </c>
      <c r="B15" s="31" t="s">
        <v>474</v>
      </c>
      <c r="C15" s="36">
        <v>1972791.41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56" workbookViewId="0">
      <selection activeCell="D94" sqref="D9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984587.1</v>
      </c>
      <c r="D10" s="36">
        <v>909780.59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984587.1</v>
      </c>
      <c r="D15" s="36">
        <f>SUM(D8:D14)</f>
        <v>909780.59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1633349.0599999998</v>
      </c>
    </row>
    <row r="29" spans="1:5" x14ac:dyDescent="0.2">
      <c r="A29" s="35">
        <v>1241</v>
      </c>
      <c r="B29" s="31" t="s">
        <v>240</v>
      </c>
      <c r="C29" s="36">
        <v>226639.67</v>
      </c>
    </row>
    <row r="30" spans="1:5" x14ac:dyDescent="0.2">
      <c r="A30" s="35">
        <v>1242</v>
      </c>
      <c r="B30" s="31" t="s">
        <v>241</v>
      </c>
      <c r="C30" s="36">
        <v>104069.57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1252141</v>
      </c>
    </row>
    <row r="33" spans="1:5" x14ac:dyDescent="0.2">
      <c r="A33" s="35">
        <v>1245</v>
      </c>
      <c r="B33" s="31" t="s">
        <v>244</v>
      </c>
      <c r="C33" s="36">
        <v>1161.68</v>
      </c>
    </row>
    <row r="34" spans="1:5" x14ac:dyDescent="0.2">
      <c r="A34" s="35">
        <v>1246</v>
      </c>
      <c r="B34" s="31" t="s">
        <v>245</v>
      </c>
      <c r="C34" s="36">
        <v>49337.14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264657</v>
      </c>
    </row>
    <row r="38" spans="1:5" x14ac:dyDescent="0.2">
      <c r="A38" s="35">
        <v>1251</v>
      </c>
      <c r="B38" s="31" t="s">
        <v>250</v>
      </c>
      <c r="C38" s="36">
        <v>221657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43000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9411.67</v>
      </c>
      <c r="D46" s="36">
        <f>D47+D56+D59+D65+D67+D69</f>
        <v>260070.98</v>
      </c>
    </row>
    <row r="47" spans="1:5" x14ac:dyDescent="0.2">
      <c r="A47" s="35">
        <v>5510</v>
      </c>
      <c r="B47" s="31" t="s">
        <v>442</v>
      </c>
      <c r="C47" s="36">
        <f>SUM(C48:C55)</f>
        <v>9411.67</v>
      </c>
      <c r="D47" s="36">
        <f>SUM(D48:D55)</f>
        <v>260070.98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236240.11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14419.2</v>
      </c>
    </row>
    <row r="55" spans="1:4" x14ac:dyDescent="0.2">
      <c r="A55" s="35">
        <v>5518</v>
      </c>
      <c r="B55" s="31" t="s">
        <v>82</v>
      </c>
      <c r="C55" s="36">
        <v>9411.67</v>
      </c>
      <c r="D55" s="36">
        <v>9411.67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2022-01-22T03:06:19Z</cp:lastPrinted>
  <dcterms:created xsi:type="dcterms:W3CDTF">2012-12-11T20:36:24Z</dcterms:created>
  <dcterms:modified xsi:type="dcterms:W3CDTF">2022-01-22T03:06:24Z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